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105" windowWidth="22995" windowHeight="13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2" i="1" l="1"/>
  <c r="E25" i="1"/>
  <c r="E16" i="1"/>
  <c r="M44" i="1" l="1"/>
  <c r="K44" i="1"/>
  <c r="M16" i="1"/>
  <c r="K16" i="1"/>
  <c r="H107" i="1" l="1"/>
  <c r="H93" i="1"/>
  <c r="H85" i="1"/>
  <c r="H118" i="1"/>
  <c r="H96" i="1" l="1"/>
  <c r="E85" i="1"/>
  <c r="H113" i="1"/>
  <c r="H82" i="1" l="1"/>
  <c r="H16" i="1"/>
  <c r="H25" i="1"/>
  <c r="H44" i="1"/>
  <c r="H48" i="1"/>
  <c r="H52" i="1"/>
  <c r="H58" i="1"/>
  <c r="E32" i="1"/>
  <c r="E44" i="1"/>
  <c r="E48" i="1"/>
  <c r="E52" i="1"/>
  <c r="E58" i="1"/>
</calcChain>
</file>

<file path=xl/sharedStrings.xml><?xml version="1.0" encoding="utf-8"?>
<sst xmlns="http://schemas.openxmlformats.org/spreadsheetml/2006/main" count="181" uniqueCount="143">
  <si>
    <t>Program</t>
  </si>
  <si>
    <t>Reach</t>
  </si>
  <si>
    <t>Women Fest</t>
  </si>
  <si>
    <t>Guerilla Posters</t>
  </si>
  <si>
    <t>Chronogram</t>
  </si>
  <si>
    <t>Modern Media Publish; Eventful Magazine</t>
  </si>
  <si>
    <t>Natural Awakenings</t>
  </si>
  <si>
    <t>Poughkeepsie Journal</t>
  </si>
  <si>
    <t>Putnam County Courier</t>
  </si>
  <si>
    <t>Putnam County News</t>
  </si>
  <si>
    <t>Ulster Publications</t>
  </si>
  <si>
    <t>Nimham Mountain Music Festival</t>
  </si>
  <si>
    <t>Cumulus Radio WPDH</t>
  </si>
  <si>
    <t>Cumulus Westchester WFAS</t>
  </si>
  <si>
    <t>Putnam County Press Times</t>
  </si>
  <si>
    <t>WDST Radio</t>
  </si>
  <si>
    <t>Summer Program</t>
  </si>
  <si>
    <t>Journal News</t>
  </si>
  <si>
    <t>H. G. Fairfield</t>
  </si>
  <si>
    <t>Guerilla Reach</t>
  </si>
  <si>
    <t>Media Workshop</t>
  </si>
  <si>
    <t>Midsummer Mayhem</t>
  </si>
  <si>
    <t>Scared Skinny</t>
  </si>
  <si>
    <t>Media</t>
  </si>
  <si>
    <t>Web Traffic</t>
  </si>
  <si>
    <t>Web Reach</t>
  </si>
  <si>
    <t>Total Media Reach</t>
  </si>
  <si>
    <t>" H. G. Fairfeild Arts"</t>
  </si>
  <si>
    <t>"Woman Fest: Celebrating Women"</t>
  </si>
  <si>
    <t>"Woman Fest"</t>
  </si>
  <si>
    <t>"Veteran-Civilian Dialogue"</t>
  </si>
  <si>
    <t>"Putnam Northern Westchester Women's Resource Center"</t>
  </si>
  <si>
    <t>"Pawlings Lakeside Park"</t>
  </si>
  <si>
    <t>"Mary Damino"</t>
  </si>
  <si>
    <t>"H. G. Fairfield Arts"</t>
  </si>
  <si>
    <t>"H. G. Fairfield Arts Center for the Environment"</t>
  </si>
  <si>
    <t>Ecologically Sensitive Space and Programming</t>
  </si>
  <si>
    <t>"See a need; Fill it"</t>
  </si>
  <si>
    <t>"Camera Skills Influence"</t>
  </si>
  <si>
    <t>"H. G. Fairfiled Arts Media Workshop"</t>
  </si>
  <si>
    <t>"Nimham Mountain Music Festival"</t>
  </si>
  <si>
    <t>"Martha Redbone"</t>
  </si>
  <si>
    <t>"Iron Cobra"</t>
  </si>
  <si>
    <t>"Martha Redbone Roots Project Band"</t>
  </si>
  <si>
    <t>"Nimham Mountain Music Festival to benefit Veterans May 11th"</t>
  </si>
  <si>
    <t>"Bomber, PJ, &amp; Beartracks"</t>
  </si>
  <si>
    <t>"Martha Redbone Roots Project"</t>
  </si>
  <si>
    <t>Courage Continues At Home 2</t>
  </si>
  <si>
    <t>Courage Continues At Home 3</t>
  </si>
  <si>
    <t>Athena Film Festival</t>
  </si>
  <si>
    <t>All For One Film Festival</t>
  </si>
  <si>
    <t>Power of Few</t>
  </si>
  <si>
    <t>Pawling Public Radio</t>
  </si>
  <si>
    <t>30 Shows in 30 Days</t>
  </si>
  <si>
    <t>"Kim Blacklock"</t>
  </si>
  <si>
    <t>"Juvenile"</t>
  </si>
  <si>
    <t>"Christian Slater"</t>
  </si>
  <si>
    <t>"Moon Bloodgood"</t>
  </si>
  <si>
    <t>"Jesse Bradford"</t>
  </si>
  <si>
    <t>"Nicky Whelan"</t>
  </si>
  <si>
    <t>"The Power of Few Premier Party"</t>
  </si>
  <si>
    <t>PJ Walsh</t>
  </si>
  <si>
    <t>PJ Walsh returns</t>
  </si>
  <si>
    <t>H. G. Fairfield Arts</t>
  </si>
  <si>
    <t>hg fairfield arts</t>
  </si>
  <si>
    <t>Dover VFW Post 5444</t>
  </si>
  <si>
    <t>Washingtonville VFW Post 8691</t>
  </si>
  <si>
    <t>Comics on Duty</t>
  </si>
  <si>
    <t>OVER THERE: Comedy Is His Best Weapon</t>
  </si>
  <si>
    <t>first generation Irish-American Navy Veteran</t>
  </si>
  <si>
    <t>Kim Blacklock</t>
  </si>
  <si>
    <t>Patrick Carlin</t>
  </si>
  <si>
    <t>Coop &amp; Kricket</t>
  </si>
  <si>
    <t>Brewster, NY</t>
  </si>
  <si>
    <t>VA Health Centers</t>
  </si>
  <si>
    <t>Putnam County Joint Veterans Council</t>
  </si>
  <si>
    <t>Kathie Freston</t>
  </si>
  <si>
    <t>Wakin' Up with Coop &amp; Kricket</t>
  </si>
  <si>
    <t>OVER THERE: Comedy</t>
  </si>
  <si>
    <t>"OVER THERE: Comedy"</t>
  </si>
  <si>
    <t>PJ Walsh &amp; Dion Flynn</t>
  </si>
  <si>
    <t>Kim Blacklock &amp; PJ Walsh</t>
  </si>
  <si>
    <t>Total Web Reach</t>
  </si>
  <si>
    <t>Pawling public radio</t>
  </si>
  <si>
    <t>"Pawling Public Radio"</t>
  </si>
  <si>
    <t>"Peter Yarrow's Operation Respect"</t>
  </si>
  <si>
    <t>Theater Hour with PPR</t>
  </si>
  <si>
    <t>"2nd Annual Athena Film Festival"</t>
  </si>
  <si>
    <t>All For One Theater Festival</t>
  </si>
  <si>
    <t>Brewster Native and Navy Veteran PJ Walsh</t>
  </si>
  <si>
    <t>"30 Shows in 30 Days"</t>
  </si>
  <si>
    <t>30 Shows in 30 Days - Courage Continures At Home</t>
  </si>
  <si>
    <t>A Marine Story</t>
  </si>
  <si>
    <t>all she can</t>
  </si>
  <si>
    <t>"How Would you tell your story?"</t>
  </si>
  <si>
    <t>"Those people could be you"</t>
  </si>
  <si>
    <t>Email Blast Reach</t>
  </si>
  <si>
    <t>Press Release Reach</t>
  </si>
  <si>
    <t>Total Email Reach</t>
  </si>
  <si>
    <t>Total Press Reach</t>
  </si>
  <si>
    <t>Online Event Posting</t>
  </si>
  <si>
    <t>Happy Hudson Valley</t>
  </si>
  <si>
    <t>Southeast Patch</t>
  </si>
  <si>
    <t>WPDH</t>
  </si>
  <si>
    <t>LoHud(Journal News)</t>
  </si>
  <si>
    <t>Town Link</t>
  </si>
  <si>
    <t>Mid Hudson News</t>
  </si>
  <si>
    <t>Penny Saver</t>
  </si>
  <si>
    <t>Eventful Magazine</t>
  </si>
  <si>
    <t>Local Punam</t>
  </si>
  <si>
    <t>WDST</t>
  </si>
  <si>
    <t>Westchester Weekly</t>
  </si>
  <si>
    <t>WHUD</t>
  </si>
  <si>
    <t>Times Union</t>
  </si>
  <si>
    <t>Lohud (Journal News)</t>
  </si>
  <si>
    <t>WHDD</t>
  </si>
  <si>
    <t>MidHudson News</t>
  </si>
  <si>
    <t>Putnam County Times</t>
  </si>
  <si>
    <t>Lohud</t>
  </si>
  <si>
    <t>Pennysaver</t>
  </si>
  <si>
    <t>LocalPutnam</t>
  </si>
  <si>
    <t>Post Circulation</t>
  </si>
  <si>
    <t>Article-Press Coverage</t>
  </si>
  <si>
    <t>Date</t>
  </si>
  <si>
    <t>Location</t>
  </si>
  <si>
    <t>Page number</t>
  </si>
  <si>
    <t>Putnam coutny press/times</t>
  </si>
  <si>
    <t>The Journal News</t>
  </si>
  <si>
    <t>Top Panel</t>
  </si>
  <si>
    <t>Pg.11</t>
  </si>
  <si>
    <t>Front page banner</t>
  </si>
  <si>
    <t>Pg.1</t>
  </si>
  <si>
    <t>Eventful magazine</t>
  </si>
  <si>
    <t>Full page</t>
  </si>
  <si>
    <t>Pg.13</t>
  </si>
  <si>
    <t>Aug.2013</t>
  </si>
  <si>
    <t>Pg.21</t>
  </si>
  <si>
    <t>Aug.2012</t>
  </si>
  <si>
    <t>Full Page</t>
  </si>
  <si>
    <t>Pg.22</t>
  </si>
  <si>
    <t>December.2012</t>
  </si>
  <si>
    <t xml:space="preserve">Pg.28 </t>
  </si>
  <si>
    <t>Email Blast / Press Release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</si>
</sst>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3" fontId="1" fillId="2" borderId="0" xfId="0" applyNumberFormat="1" applyFont="1" applyFill="1"/>
    <xf numFmtId="3" fontId="0" fillId="2" borderId="0" xfId="0" applyNumberFormat="1" applyFont="1" applyFill="1"/>
    <xf numFmtId="0" fontId="0" fillId="2" borderId="0" xfId="0" applyFont="1" applyFill="1"/>
    <xf numFmtId="14" fontId="0" fillId="0" borderId="0" xfId="0" applyNumberFormat="1"/>
    <xf numFmtId="17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743168"/>
        <c:axId val="92744704"/>
      </c:barChart>
      <c:catAx>
        <c:axId val="92743168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92744704"/>
        <c:crosses val="autoZero"/>
        <c:auto val="1"/>
        <c:lblAlgn val="ctr"/>
        <c:lblOffset val="100"/>
        <c:noMultiLvlLbl val="0"/>
      </c:catAx>
      <c:valAx>
        <c:axId val="92744704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9274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Tagline</a:t>
            </a:r>
            <a:r>
              <a:rPr lang="en-US" baseline="0"/>
              <a:t> Pull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Web Traffic</c:v>
                </c:pt>
              </c:strCache>
            </c:strRef>
          </c:tx>
          <c:invertIfNegative val="0"/>
          <c:cat>
            <c:strRef>
              <c:f>Sheet1!$F$4:$F$8</c:f>
              <c:strCache>
                <c:ptCount val="5"/>
                <c:pt idx="0">
                  <c:v>" H. G. Fairfeild Arts"</c:v>
                </c:pt>
                <c:pt idx="1">
                  <c:v>"Woman Fest"</c:v>
                </c:pt>
                <c:pt idx="2">
                  <c:v>"Woman Fest: Celebrating Women"</c:v>
                </c:pt>
                <c:pt idx="3">
                  <c:v>"Veteran-Civilian Dialogue"</c:v>
                </c:pt>
                <c:pt idx="4">
                  <c:v>"Putnam Northern Westchester Women's Resource Center"</c:v>
                </c:pt>
              </c:strCache>
            </c:strRef>
          </c:cat>
          <c:val>
            <c:numRef>
              <c:f>Sheet1!$G$4:$G$8</c:f>
              <c:numCache>
                <c:formatCode>#,##0</c:formatCode>
                <c:ptCount val="5"/>
                <c:pt idx="0">
                  <c:v>6400</c:v>
                </c:pt>
                <c:pt idx="1">
                  <c:v>2900</c:v>
                </c:pt>
                <c:pt idx="2">
                  <c:v>3492</c:v>
                </c:pt>
                <c:pt idx="3">
                  <c:v>15200</c:v>
                </c:pt>
                <c:pt idx="4">
                  <c:v>51200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21536"/>
        <c:axId val="122331904"/>
      </c:barChart>
      <c:catAx>
        <c:axId val="12232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Program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2331904"/>
        <c:crosses val="autoZero"/>
        <c:auto val="1"/>
        <c:lblAlgn val="ctr"/>
        <c:lblOffset val="100"/>
        <c:noMultiLvlLbl val="0"/>
      </c:catAx>
      <c:valAx>
        <c:axId val="12233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Population</a:t>
                </a:r>
                <a:r>
                  <a:rPr lang="en-US" baseline="0"/>
                  <a:t> Reached</a:t>
                </a:r>
                <a:endParaRPr lang="en-U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232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22412</xdr:colOff>
      <xdr:row>0</xdr:row>
      <xdr:rowOff>79562</xdr:rowOff>
    </xdr:from>
    <xdr:to>
      <xdr:col>32</xdr:col>
      <xdr:colOff>358588</xdr:colOff>
      <xdr:row>14</xdr:row>
      <xdr:rowOff>155762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335176</xdr:colOff>
      <xdr:row>0</xdr:row>
      <xdr:rowOff>51346</xdr:rowOff>
    </xdr:from>
    <xdr:to>
      <xdr:col>32</xdr:col>
      <xdr:colOff>439233</xdr:colOff>
      <xdr:row>21</xdr:row>
      <xdr:rowOff>139873</xdr:rowOff>
    </xdr:to>
    <xdr:graphicFrame macro="">
      <xdr:nvGraphicFramePr>
        <xdr:cNvPr id="3" name="Chart 2" title="Tagline Pull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topLeftCell="P1" zoomScale="70" zoomScaleNormal="70" workbookViewId="0">
      <selection activeCell="AM20" sqref="AM20"/>
    </sheetView>
  </sheetViews>
  <sheetFormatPr defaultRowHeight="15" x14ac:dyDescent="0.25"/>
  <cols>
    <col min="1" max="1" width="48.85546875" style="2" customWidth="1"/>
    <col min="3" max="3" width="38.85546875" customWidth="1"/>
    <col min="4" max="4" width="19.140625" customWidth="1"/>
    <col min="5" max="5" width="25.7109375" style="2" customWidth="1"/>
    <col min="6" max="6" width="59.28515625" style="4" customWidth="1"/>
    <col min="7" max="8" width="35.7109375" style="4" customWidth="1"/>
    <col min="9" max="9" width="45.85546875" customWidth="1"/>
    <col min="10" max="11" width="25.5703125" customWidth="1"/>
    <col min="12" max="13" width="26.85546875" customWidth="1"/>
    <col min="14" max="14" width="31" customWidth="1"/>
    <col min="15" max="15" width="24.7109375" customWidth="1"/>
    <col min="16" max="16" width="33.5703125" customWidth="1"/>
    <col min="17" max="17" width="17.85546875" customWidth="1"/>
    <col min="18" max="18" width="18.5703125" customWidth="1"/>
    <col min="19" max="19" width="13.28515625" customWidth="1"/>
  </cols>
  <sheetData>
    <row r="1" spans="1:19" s="2" customFormat="1" x14ac:dyDescent="0.25">
      <c r="A1" s="2" t="s">
        <v>0</v>
      </c>
      <c r="C1" s="2" t="s">
        <v>23</v>
      </c>
      <c r="D1" s="2" t="s">
        <v>1</v>
      </c>
      <c r="E1" s="2" t="s">
        <v>26</v>
      </c>
      <c r="F1" s="2" t="s">
        <v>24</v>
      </c>
      <c r="G1" s="2" t="s">
        <v>25</v>
      </c>
      <c r="H1" s="2" t="s">
        <v>82</v>
      </c>
      <c r="I1" s="2" t="s">
        <v>142</v>
      </c>
      <c r="J1" s="2" t="s">
        <v>96</v>
      </c>
      <c r="K1" s="2" t="s">
        <v>98</v>
      </c>
      <c r="L1" s="2" t="s">
        <v>97</v>
      </c>
      <c r="M1" s="2" t="s">
        <v>99</v>
      </c>
      <c r="N1" s="2" t="s">
        <v>100</v>
      </c>
      <c r="O1" s="2" t="s">
        <v>121</v>
      </c>
      <c r="P1" s="2" t="s">
        <v>122</v>
      </c>
      <c r="Q1" s="2" t="s">
        <v>123</v>
      </c>
      <c r="R1" s="2" t="s">
        <v>124</v>
      </c>
      <c r="S1" s="2" t="s">
        <v>125</v>
      </c>
    </row>
    <row r="3" spans="1:19" x14ac:dyDescent="0.25">
      <c r="A3" s="2" t="s">
        <v>2</v>
      </c>
    </row>
    <row r="4" spans="1:19" x14ac:dyDescent="0.25">
      <c r="C4" t="s">
        <v>3</v>
      </c>
      <c r="D4">
        <v>3250</v>
      </c>
      <c r="F4" s="4" t="s">
        <v>27</v>
      </c>
      <c r="G4" s="5">
        <v>6400</v>
      </c>
      <c r="H4" s="5"/>
      <c r="I4" s="12">
        <v>41477</v>
      </c>
      <c r="J4">
        <v>0</v>
      </c>
      <c r="L4">
        <v>104</v>
      </c>
      <c r="N4" t="s">
        <v>101</v>
      </c>
      <c r="P4" t="s">
        <v>126</v>
      </c>
      <c r="Q4" s="12">
        <v>41500</v>
      </c>
      <c r="R4" t="s">
        <v>128</v>
      </c>
      <c r="S4" t="s">
        <v>129</v>
      </c>
    </row>
    <row r="5" spans="1:19" x14ac:dyDescent="0.25">
      <c r="C5" t="s">
        <v>4</v>
      </c>
      <c r="D5" s="1">
        <v>120000</v>
      </c>
      <c r="F5" s="4" t="s">
        <v>29</v>
      </c>
      <c r="G5" s="5">
        <v>2900</v>
      </c>
      <c r="H5" s="5"/>
      <c r="I5" s="12">
        <v>41471</v>
      </c>
      <c r="J5">
        <v>27</v>
      </c>
      <c r="L5">
        <v>134</v>
      </c>
      <c r="N5" t="s">
        <v>102</v>
      </c>
      <c r="P5" t="s">
        <v>108</v>
      </c>
      <c r="Q5" t="s">
        <v>135</v>
      </c>
      <c r="R5" t="s">
        <v>138</v>
      </c>
      <c r="S5" t="s">
        <v>139</v>
      </c>
    </row>
    <row r="6" spans="1:19" x14ac:dyDescent="0.25">
      <c r="C6" t="s">
        <v>13</v>
      </c>
      <c r="D6" s="1">
        <v>38000</v>
      </c>
      <c r="F6" s="4" t="s">
        <v>28</v>
      </c>
      <c r="G6" s="5">
        <v>3492</v>
      </c>
      <c r="H6" s="5"/>
      <c r="I6" s="12">
        <v>41436</v>
      </c>
      <c r="J6">
        <v>1473</v>
      </c>
      <c r="L6">
        <v>104</v>
      </c>
      <c r="N6" t="s">
        <v>103</v>
      </c>
    </row>
    <row r="7" spans="1:19" x14ac:dyDescent="0.25">
      <c r="C7" t="s">
        <v>5</v>
      </c>
      <c r="D7" s="1">
        <v>180000</v>
      </c>
      <c r="F7" s="4" t="s">
        <v>30</v>
      </c>
      <c r="G7" s="5">
        <v>15200</v>
      </c>
      <c r="H7" s="5"/>
      <c r="I7" s="12">
        <v>41464</v>
      </c>
      <c r="J7">
        <v>164</v>
      </c>
      <c r="L7">
        <v>133</v>
      </c>
      <c r="N7" t="s">
        <v>104</v>
      </c>
      <c r="O7" s="1">
        <v>1400000</v>
      </c>
    </row>
    <row r="8" spans="1:19" x14ac:dyDescent="0.25">
      <c r="C8" t="s">
        <v>6</v>
      </c>
      <c r="D8" s="1">
        <v>150000</v>
      </c>
      <c r="F8" s="4" t="s">
        <v>31</v>
      </c>
      <c r="G8" s="5">
        <v>51200</v>
      </c>
      <c r="H8" s="5"/>
      <c r="I8" s="12">
        <v>41444</v>
      </c>
      <c r="J8">
        <v>0</v>
      </c>
      <c r="L8">
        <v>114</v>
      </c>
      <c r="N8" t="s">
        <v>105</v>
      </c>
    </row>
    <row r="9" spans="1:19" x14ac:dyDescent="0.25">
      <c r="C9" t="s">
        <v>7</v>
      </c>
      <c r="D9" s="1">
        <v>56000</v>
      </c>
      <c r="N9" t="s">
        <v>106</v>
      </c>
    </row>
    <row r="10" spans="1:19" x14ac:dyDescent="0.25">
      <c r="C10" t="s">
        <v>8</v>
      </c>
      <c r="D10" s="1">
        <v>108000</v>
      </c>
      <c r="N10" t="s">
        <v>107</v>
      </c>
      <c r="O10" s="1">
        <v>1000000</v>
      </c>
    </row>
    <row r="11" spans="1:19" x14ac:dyDescent="0.25">
      <c r="C11" t="s">
        <v>9</v>
      </c>
      <c r="D11" s="1">
        <v>30000</v>
      </c>
      <c r="N11" t="s">
        <v>108</v>
      </c>
      <c r="O11" s="1">
        <v>28000</v>
      </c>
    </row>
    <row r="12" spans="1:19" x14ac:dyDescent="0.25">
      <c r="C12" t="s">
        <v>10</v>
      </c>
      <c r="D12" s="1">
        <v>127500</v>
      </c>
      <c r="N12" t="s">
        <v>110</v>
      </c>
    </row>
    <row r="13" spans="1:19" x14ac:dyDescent="0.25">
      <c r="D13" s="1"/>
      <c r="E13" s="3"/>
      <c r="F13" s="5"/>
      <c r="G13" s="5"/>
      <c r="H13" s="5"/>
      <c r="N13" t="s">
        <v>109</v>
      </c>
      <c r="O13" s="1">
        <v>15000</v>
      </c>
    </row>
    <row r="14" spans="1:19" x14ac:dyDescent="0.25">
      <c r="D14" s="1"/>
      <c r="E14" s="3"/>
      <c r="F14" s="5"/>
      <c r="G14" s="5"/>
      <c r="H14" s="5"/>
      <c r="N14" t="s">
        <v>111</v>
      </c>
    </row>
    <row r="15" spans="1:19" x14ac:dyDescent="0.25">
      <c r="D15" s="1"/>
      <c r="E15" s="3"/>
      <c r="F15" s="5"/>
      <c r="G15" s="5"/>
      <c r="H15" s="5"/>
      <c r="N15" t="s">
        <v>112</v>
      </c>
    </row>
    <row r="16" spans="1:19" s="6" customFormat="1" x14ac:dyDescent="0.25">
      <c r="D16" s="9"/>
      <c r="E16" s="9">
        <f>SUM(D4:D13)</f>
        <v>812750</v>
      </c>
      <c r="F16" s="9"/>
      <c r="G16" s="9"/>
      <c r="H16" s="9">
        <f>SUM(G4:G8)</f>
        <v>79192</v>
      </c>
      <c r="K16" s="6">
        <f>SUM(J4:J8)</f>
        <v>1664</v>
      </c>
      <c r="M16" s="6">
        <f>SUM(L4:L8)</f>
        <v>589</v>
      </c>
    </row>
    <row r="17" spans="1:19" x14ac:dyDescent="0.25">
      <c r="A17" s="2" t="s">
        <v>11</v>
      </c>
    </row>
    <row r="18" spans="1:19" x14ac:dyDescent="0.25">
      <c r="C18" t="s">
        <v>3</v>
      </c>
      <c r="D18" s="1">
        <v>2113</v>
      </c>
      <c r="F18" s="4" t="s">
        <v>40</v>
      </c>
      <c r="G18" s="5">
        <v>26000</v>
      </c>
      <c r="H18" s="5"/>
      <c r="I18" s="12">
        <v>41376</v>
      </c>
      <c r="J18">
        <v>1473</v>
      </c>
      <c r="L18">
        <v>0</v>
      </c>
      <c r="N18" t="s">
        <v>113</v>
      </c>
      <c r="O18" s="1">
        <v>2900000</v>
      </c>
      <c r="P18" t="s">
        <v>127</v>
      </c>
      <c r="Q18" s="12">
        <v>41403</v>
      </c>
      <c r="R18" t="s">
        <v>130</v>
      </c>
      <c r="S18" t="s">
        <v>131</v>
      </c>
    </row>
    <row r="19" spans="1:19" x14ac:dyDescent="0.25">
      <c r="C19" t="s">
        <v>12</v>
      </c>
      <c r="D19" s="1">
        <v>2295000</v>
      </c>
      <c r="F19" s="4" t="s">
        <v>41</v>
      </c>
      <c r="G19" s="5">
        <v>6300</v>
      </c>
      <c r="H19" s="5"/>
      <c r="N19" t="s">
        <v>114</v>
      </c>
      <c r="O19" s="1">
        <v>1400000</v>
      </c>
      <c r="P19" t="s">
        <v>132</v>
      </c>
      <c r="Q19" s="13" t="s">
        <v>137</v>
      </c>
      <c r="R19" t="s">
        <v>133</v>
      </c>
      <c r="S19" t="s">
        <v>134</v>
      </c>
    </row>
    <row r="20" spans="1:19" x14ac:dyDescent="0.25">
      <c r="C20" t="s">
        <v>8</v>
      </c>
      <c r="D20" s="1">
        <v>72000</v>
      </c>
      <c r="F20" s="4" t="s">
        <v>42</v>
      </c>
      <c r="G20" s="5">
        <v>4110000</v>
      </c>
      <c r="H20" s="5"/>
      <c r="N20" t="s">
        <v>102</v>
      </c>
    </row>
    <row r="21" spans="1:19" x14ac:dyDescent="0.25">
      <c r="C21" t="s">
        <v>14</v>
      </c>
      <c r="D21" s="1">
        <v>72000</v>
      </c>
      <c r="F21" s="4" t="s">
        <v>46</v>
      </c>
      <c r="G21" s="5">
        <v>3000</v>
      </c>
      <c r="H21" s="5"/>
      <c r="N21" t="s">
        <v>110</v>
      </c>
    </row>
    <row r="22" spans="1:19" x14ac:dyDescent="0.25">
      <c r="C22" t="s">
        <v>15</v>
      </c>
      <c r="D22" s="1">
        <v>689998</v>
      </c>
      <c r="F22" s="4" t="s">
        <v>43</v>
      </c>
      <c r="G22" s="5">
        <v>695</v>
      </c>
      <c r="H22" s="5"/>
      <c r="N22" t="s">
        <v>115</v>
      </c>
      <c r="O22" s="1">
        <v>30000</v>
      </c>
    </row>
    <row r="23" spans="1:19" x14ac:dyDescent="0.25">
      <c r="D23" s="1"/>
      <c r="F23" s="4" t="s">
        <v>44</v>
      </c>
      <c r="G23" s="5">
        <v>1890</v>
      </c>
      <c r="H23" s="5"/>
      <c r="N23" t="s">
        <v>112</v>
      </c>
    </row>
    <row r="24" spans="1:19" x14ac:dyDescent="0.25">
      <c r="D24" s="1"/>
      <c r="F24" s="4" t="s">
        <v>45</v>
      </c>
      <c r="G24" s="5">
        <v>20</v>
      </c>
      <c r="H24" s="5"/>
      <c r="N24" t="s">
        <v>103</v>
      </c>
    </row>
    <row r="25" spans="1:19" s="7" customFormat="1" x14ac:dyDescent="0.25">
      <c r="A25" s="6"/>
      <c r="D25" s="8"/>
      <c r="E25" s="9">
        <f>SUM(D18:D22)</f>
        <v>3131111</v>
      </c>
      <c r="F25" s="11"/>
      <c r="G25" s="10"/>
      <c r="H25" s="9">
        <f>SUM(G18:G24)</f>
        <v>4147905</v>
      </c>
    </row>
    <row r="26" spans="1:19" x14ac:dyDescent="0.25">
      <c r="A26" s="2" t="s">
        <v>16</v>
      </c>
      <c r="D26" s="1"/>
      <c r="F26" s="5"/>
    </row>
    <row r="27" spans="1:19" x14ac:dyDescent="0.25">
      <c r="C27" t="s">
        <v>19</v>
      </c>
      <c r="D27" s="1">
        <v>400</v>
      </c>
    </row>
    <row r="28" spans="1:19" x14ac:dyDescent="0.25">
      <c r="C28" t="s">
        <v>17</v>
      </c>
      <c r="D28" s="1">
        <v>338086</v>
      </c>
    </row>
    <row r="29" spans="1:19" x14ac:dyDescent="0.25">
      <c r="C29" t="s">
        <v>5</v>
      </c>
      <c r="D29" s="1">
        <v>60000</v>
      </c>
    </row>
    <row r="30" spans="1:19" x14ac:dyDescent="0.25">
      <c r="C30" t="s">
        <v>8</v>
      </c>
      <c r="D30" s="1">
        <v>216000</v>
      </c>
    </row>
    <row r="31" spans="1:19" x14ac:dyDescent="0.25">
      <c r="C31" t="s">
        <v>14</v>
      </c>
      <c r="D31" s="1">
        <v>12000</v>
      </c>
    </row>
    <row r="32" spans="1:19" s="7" customFormat="1" x14ac:dyDescent="0.25">
      <c r="A32" s="6"/>
      <c r="D32" s="8"/>
      <c r="E32" s="9">
        <f>SUM(D27:D31)</f>
        <v>626486</v>
      </c>
      <c r="F32" s="11"/>
      <c r="G32" s="10"/>
      <c r="H32" s="10"/>
    </row>
    <row r="33" spans="1:15" x14ac:dyDescent="0.25">
      <c r="A33" s="2" t="s">
        <v>18</v>
      </c>
      <c r="D33" s="1"/>
      <c r="F33" s="5"/>
    </row>
    <row r="34" spans="1:15" x14ac:dyDescent="0.25">
      <c r="C34" t="s">
        <v>19</v>
      </c>
      <c r="D34" s="1">
        <v>3600</v>
      </c>
      <c r="F34" s="4" t="s">
        <v>34</v>
      </c>
      <c r="G34" s="5">
        <v>9200</v>
      </c>
      <c r="H34" s="5"/>
      <c r="I34" s="12">
        <v>41331</v>
      </c>
      <c r="J34">
        <v>583</v>
      </c>
      <c r="K34" s="12"/>
      <c r="L34">
        <v>25</v>
      </c>
      <c r="N34" t="s">
        <v>113</v>
      </c>
    </row>
    <row r="35" spans="1:15" x14ac:dyDescent="0.25">
      <c r="C35" t="s">
        <v>5</v>
      </c>
      <c r="D35" s="1">
        <v>60000</v>
      </c>
      <c r="F35" s="4" t="s">
        <v>35</v>
      </c>
      <c r="G35" s="5">
        <v>8610</v>
      </c>
      <c r="H35" s="5"/>
      <c r="I35" s="12">
        <v>41320</v>
      </c>
      <c r="J35">
        <v>1370</v>
      </c>
      <c r="L35">
        <v>25</v>
      </c>
      <c r="N35" t="s">
        <v>116</v>
      </c>
    </row>
    <row r="36" spans="1:15" x14ac:dyDescent="0.25">
      <c r="C36" t="s">
        <v>14</v>
      </c>
      <c r="D36" s="1">
        <v>12000</v>
      </c>
      <c r="F36" s="4" t="s">
        <v>36</v>
      </c>
      <c r="G36" s="5">
        <v>570000</v>
      </c>
      <c r="H36" s="5"/>
      <c r="I36" s="12">
        <v>41348</v>
      </c>
      <c r="J36">
        <v>1473</v>
      </c>
      <c r="L36">
        <v>0</v>
      </c>
      <c r="N36" t="s">
        <v>117</v>
      </c>
    </row>
    <row r="37" spans="1:15" x14ac:dyDescent="0.25">
      <c r="D37" s="1"/>
      <c r="F37" s="4" t="s">
        <v>37</v>
      </c>
      <c r="G37" s="5">
        <v>6700</v>
      </c>
      <c r="H37" s="5"/>
      <c r="I37" s="12">
        <v>41358</v>
      </c>
      <c r="J37">
        <v>1577</v>
      </c>
      <c r="L37">
        <v>0</v>
      </c>
      <c r="N37" t="s">
        <v>102</v>
      </c>
    </row>
    <row r="38" spans="1:15" x14ac:dyDescent="0.25">
      <c r="D38" s="1"/>
      <c r="G38" s="5"/>
      <c r="H38" s="5"/>
      <c r="I38" s="12">
        <v>41359</v>
      </c>
      <c r="J38">
        <v>782</v>
      </c>
      <c r="L38">
        <v>148</v>
      </c>
      <c r="N38" t="s">
        <v>112</v>
      </c>
    </row>
    <row r="39" spans="1:15" x14ac:dyDescent="0.25">
      <c r="D39" s="1"/>
      <c r="G39" s="5"/>
      <c r="H39" s="5"/>
      <c r="I39" s="12">
        <v>41457</v>
      </c>
      <c r="J39">
        <v>1473</v>
      </c>
      <c r="L39">
        <v>0</v>
      </c>
      <c r="N39" t="s">
        <v>103</v>
      </c>
    </row>
    <row r="40" spans="1:15" x14ac:dyDescent="0.25">
      <c r="D40" s="1"/>
      <c r="G40" s="5"/>
      <c r="H40" s="5"/>
      <c r="I40" s="12">
        <v>41318</v>
      </c>
      <c r="J40">
        <v>581</v>
      </c>
      <c r="L40">
        <v>11</v>
      </c>
      <c r="N40" t="s">
        <v>118</v>
      </c>
      <c r="O40" s="1">
        <v>1400000</v>
      </c>
    </row>
    <row r="41" spans="1:15" x14ac:dyDescent="0.25">
      <c r="D41" s="1"/>
      <c r="G41" s="5"/>
      <c r="H41" s="5"/>
      <c r="I41" s="12"/>
      <c r="N41" t="s">
        <v>119</v>
      </c>
      <c r="O41" s="1">
        <v>1000000</v>
      </c>
    </row>
    <row r="42" spans="1:15" x14ac:dyDescent="0.25">
      <c r="D42" s="1"/>
      <c r="G42" s="5"/>
      <c r="H42" s="5"/>
      <c r="I42" s="12"/>
      <c r="N42" t="s">
        <v>115</v>
      </c>
      <c r="O42" s="1">
        <v>30000</v>
      </c>
    </row>
    <row r="43" spans="1:15" x14ac:dyDescent="0.25">
      <c r="D43" s="1"/>
      <c r="G43" s="5"/>
      <c r="H43" s="5"/>
      <c r="I43" s="12"/>
      <c r="N43" t="s">
        <v>120</v>
      </c>
      <c r="O43" s="1">
        <v>15000</v>
      </c>
    </row>
    <row r="44" spans="1:15" s="6" customFormat="1" x14ac:dyDescent="0.25">
      <c r="D44" s="9"/>
      <c r="E44" s="9">
        <f>SUM(D34:D36)</f>
        <v>75600</v>
      </c>
      <c r="H44" s="9">
        <f>SUM(G34:G37)</f>
        <v>594510</v>
      </c>
      <c r="K44" s="6">
        <f>SUM(J34:J40)</f>
        <v>7839</v>
      </c>
      <c r="M44" s="6">
        <f>SUM(L34:L40)</f>
        <v>209</v>
      </c>
    </row>
    <row r="45" spans="1:15" x14ac:dyDescent="0.25">
      <c r="A45" s="2" t="s">
        <v>20</v>
      </c>
      <c r="E45" s="3"/>
      <c r="F45" s="5"/>
      <c r="G45" s="5"/>
      <c r="H45" s="5"/>
    </row>
    <row r="46" spans="1:15" x14ac:dyDescent="0.25">
      <c r="C46" t="s">
        <v>19</v>
      </c>
      <c r="D46" s="1">
        <v>1000</v>
      </c>
      <c r="F46" s="4" t="s">
        <v>38</v>
      </c>
      <c r="G46" s="5">
        <v>2290000</v>
      </c>
      <c r="H46" s="5"/>
      <c r="I46" s="12">
        <v>41458</v>
      </c>
      <c r="J46">
        <v>0</v>
      </c>
      <c r="L46">
        <v>133</v>
      </c>
    </row>
    <row r="47" spans="1:15" x14ac:dyDescent="0.25">
      <c r="C47" t="s">
        <v>5</v>
      </c>
      <c r="D47" s="1">
        <v>60000</v>
      </c>
      <c r="F47" s="4" t="s">
        <v>39</v>
      </c>
      <c r="G47" s="5">
        <v>42</v>
      </c>
      <c r="H47" s="5"/>
    </row>
    <row r="48" spans="1:15" s="7" customFormat="1" x14ac:dyDescent="0.25">
      <c r="A48" s="6"/>
      <c r="D48" s="8"/>
      <c r="E48" s="9">
        <f>SUM(D46:D47)</f>
        <v>61000</v>
      </c>
      <c r="F48" s="11"/>
      <c r="G48" s="11"/>
      <c r="H48" s="9">
        <f>SUM(G46:G47)</f>
        <v>2290042</v>
      </c>
    </row>
    <row r="49" spans="1:19" x14ac:dyDescent="0.25">
      <c r="A49" s="2" t="s">
        <v>21</v>
      </c>
      <c r="E49" s="3"/>
      <c r="F49" s="5"/>
      <c r="G49" s="5"/>
      <c r="H49" s="5"/>
    </row>
    <row r="50" spans="1:19" x14ac:dyDescent="0.25">
      <c r="A50" s="2">
        <v>0</v>
      </c>
      <c r="C50" t="s">
        <v>19</v>
      </c>
      <c r="D50" s="1">
        <v>263</v>
      </c>
      <c r="F50" s="4" t="s">
        <v>32</v>
      </c>
      <c r="G50" s="5">
        <v>2600</v>
      </c>
      <c r="H50" s="5"/>
      <c r="P50" t="s">
        <v>108</v>
      </c>
      <c r="Q50" s="14" t="s">
        <v>135</v>
      </c>
      <c r="R50" t="s">
        <v>133</v>
      </c>
      <c r="S50" t="s">
        <v>136</v>
      </c>
    </row>
    <row r="51" spans="1:19" x14ac:dyDescent="0.25">
      <c r="C51" t="s">
        <v>5</v>
      </c>
      <c r="D51" s="1">
        <v>60000</v>
      </c>
    </row>
    <row r="52" spans="1:19" s="7" customFormat="1" x14ac:dyDescent="0.25">
      <c r="A52" s="6"/>
      <c r="E52" s="9">
        <f>SUM(D50:D51)</f>
        <v>60263</v>
      </c>
      <c r="F52" s="10"/>
      <c r="G52" s="10"/>
      <c r="H52" s="9">
        <f>SUM(G50:G51)</f>
        <v>2600</v>
      </c>
    </row>
    <row r="53" spans="1:19" x14ac:dyDescent="0.25">
      <c r="A53" s="2" t="s">
        <v>22</v>
      </c>
      <c r="E53" s="3"/>
      <c r="F53" s="5"/>
      <c r="G53" s="5"/>
      <c r="H53" s="5"/>
    </row>
    <row r="54" spans="1:19" x14ac:dyDescent="0.25">
      <c r="C54" t="s">
        <v>19</v>
      </c>
      <c r="D54">
        <v>600</v>
      </c>
      <c r="E54" s="3"/>
      <c r="F54" s="4" t="s">
        <v>33</v>
      </c>
      <c r="G54" s="5">
        <v>2900</v>
      </c>
      <c r="H54" s="5"/>
    </row>
    <row r="55" spans="1:19" x14ac:dyDescent="0.25">
      <c r="C55" t="s">
        <v>5</v>
      </c>
      <c r="D55" s="1">
        <v>60000</v>
      </c>
    </row>
    <row r="56" spans="1:19" x14ac:dyDescent="0.25">
      <c r="C56" t="s">
        <v>10</v>
      </c>
      <c r="D56" s="1">
        <v>85000</v>
      </c>
    </row>
    <row r="57" spans="1:19" x14ac:dyDescent="0.25">
      <c r="C57" t="s">
        <v>15</v>
      </c>
      <c r="D57" s="1">
        <v>960000</v>
      </c>
      <c r="F57" s="5"/>
      <c r="G57" s="5"/>
      <c r="H57" s="5"/>
    </row>
    <row r="58" spans="1:19" s="7" customFormat="1" x14ac:dyDescent="0.25">
      <c r="A58" s="6"/>
      <c r="E58" s="9">
        <f>SUM(D54:D57)</f>
        <v>1105600</v>
      </c>
      <c r="F58" s="10"/>
      <c r="G58" s="10"/>
      <c r="H58" s="9">
        <f>SUM(G54:G57)</f>
        <v>2900</v>
      </c>
    </row>
    <row r="59" spans="1:19" x14ac:dyDescent="0.25">
      <c r="A59" s="2" t="s">
        <v>47</v>
      </c>
    </row>
    <row r="60" spans="1:19" x14ac:dyDescent="0.25">
      <c r="C60" t="s">
        <v>19</v>
      </c>
      <c r="D60" s="1">
        <v>1834</v>
      </c>
      <c r="F60" t="s">
        <v>61</v>
      </c>
      <c r="G60" s="5">
        <v>2400000</v>
      </c>
      <c r="H60" s="5"/>
      <c r="P60" t="s">
        <v>108</v>
      </c>
      <c r="Q60" t="s">
        <v>140</v>
      </c>
      <c r="R60" t="s">
        <v>138</v>
      </c>
      <c r="S60" t="s">
        <v>141</v>
      </c>
    </row>
    <row r="61" spans="1:19" x14ac:dyDescent="0.25">
      <c r="C61" t="s">
        <v>10</v>
      </c>
      <c r="D61" s="1">
        <v>85000</v>
      </c>
      <c r="F61" t="s">
        <v>62</v>
      </c>
      <c r="G61" s="5">
        <v>75200000</v>
      </c>
      <c r="H61" s="5"/>
    </row>
    <row r="62" spans="1:19" x14ac:dyDescent="0.25">
      <c r="F62" t="s">
        <v>18</v>
      </c>
      <c r="G62" s="5">
        <v>27000</v>
      </c>
      <c r="H62" s="5"/>
    </row>
    <row r="63" spans="1:19" x14ac:dyDescent="0.25">
      <c r="F63" t="s">
        <v>63</v>
      </c>
      <c r="G63" s="5">
        <v>51000</v>
      </c>
      <c r="H63" s="5"/>
    </row>
    <row r="64" spans="1:19" x14ac:dyDescent="0.25">
      <c r="F64" t="s">
        <v>64</v>
      </c>
      <c r="G64" s="5">
        <v>98000</v>
      </c>
      <c r="H64" s="5"/>
    </row>
    <row r="65" spans="6:8" x14ac:dyDescent="0.25">
      <c r="F65" t="s">
        <v>65</v>
      </c>
      <c r="G65" s="5">
        <v>117400</v>
      </c>
      <c r="H65" s="5"/>
    </row>
    <row r="66" spans="6:8" x14ac:dyDescent="0.25">
      <c r="F66" t="s">
        <v>66</v>
      </c>
      <c r="G66" s="5">
        <v>5540</v>
      </c>
      <c r="H66" s="5"/>
    </row>
    <row r="67" spans="6:8" x14ac:dyDescent="0.25">
      <c r="F67" t="s">
        <v>67</v>
      </c>
      <c r="G67" s="5">
        <v>2300000</v>
      </c>
      <c r="H67" s="5"/>
    </row>
    <row r="68" spans="6:8" x14ac:dyDescent="0.25">
      <c r="F68" t="s">
        <v>68</v>
      </c>
      <c r="G68" s="5">
        <v>22050000</v>
      </c>
      <c r="H68" s="5"/>
    </row>
    <row r="69" spans="6:8" x14ac:dyDescent="0.25">
      <c r="F69" s="4" t="s">
        <v>69</v>
      </c>
      <c r="G69" s="5">
        <v>24230000</v>
      </c>
      <c r="H69" s="5"/>
    </row>
    <row r="70" spans="6:8" x14ac:dyDescent="0.25">
      <c r="F70" s="4" t="s">
        <v>70</v>
      </c>
      <c r="G70" s="5">
        <v>352000</v>
      </c>
      <c r="H70" s="5"/>
    </row>
    <row r="71" spans="6:8" x14ac:dyDescent="0.25">
      <c r="F71" s="4" t="s">
        <v>71</v>
      </c>
      <c r="G71" s="5">
        <v>130000</v>
      </c>
      <c r="H71" s="5"/>
    </row>
    <row r="72" spans="6:8" x14ac:dyDescent="0.25">
      <c r="F72" s="4" t="s">
        <v>72</v>
      </c>
      <c r="G72" s="5">
        <v>20000</v>
      </c>
      <c r="H72" s="5"/>
    </row>
    <row r="73" spans="6:8" x14ac:dyDescent="0.25">
      <c r="F73" s="4" t="s">
        <v>73</v>
      </c>
      <c r="G73" s="5">
        <v>100000</v>
      </c>
      <c r="H73" s="5"/>
    </row>
    <row r="74" spans="6:8" x14ac:dyDescent="0.25">
      <c r="F74" s="4" t="s">
        <v>74</v>
      </c>
      <c r="G74" s="5">
        <v>140000000</v>
      </c>
      <c r="H74" s="5"/>
    </row>
    <row r="75" spans="6:8" x14ac:dyDescent="0.25">
      <c r="F75" s="4" t="s">
        <v>75</v>
      </c>
      <c r="G75" s="5">
        <v>26000</v>
      </c>
      <c r="H75" s="5"/>
    </row>
    <row r="76" spans="6:8" x14ac:dyDescent="0.25">
      <c r="F76" s="4" t="s">
        <v>76</v>
      </c>
      <c r="G76" s="5">
        <v>289000</v>
      </c>
      <c r="H76" s="5"/>
    </row>
    <row r="77" spans="6:8" x14ac:dyDescent="0.25">
      <c r="F77" s="4" t="s">
        <v>77</v>
      </c>
      <c r="G77" s="5">
        <v>22000</v>
      </c>
      <c r="H77" s="5"/>
    </row>
    <row r="78" spans="6:8" x14ac:dyDescent="0.25">
      <c r="F78" s="4" t="s">
        <v>78</v>
      </c>
      <c r="G78" s="5">
        <v>379000000</v>
      </c>
      <c r="H78" s="5"/>
    </row>
    <row r="79" spans="6:8" x14ac:dyDescent="0.25">
      <c r="F79" s="4" t="s">
        <v>79</v>
      </c>
      <c r="G79" s="5">
        <v>46800</v>
      </c>
      <c r="H79" s="5"/>
    </row>
    <row r="80" spans="6:8" x14ac:dyDescent="0.25">
      <c r="F80" s="4" t="s">
        <v>80</v>
      </c>
      <c r="G80" s="5">
        <v>5630000</v>
      </c>
      <c r="H80" s="5"/>
    </row>
    <row r="81" spans="1:8" x14ac:dyDescent="0.25">
      <c r="F81" s="4" t="s">
        <v>81</v>
      </c>
      <c r="G81" s="5">
        <v>400000</v>
      </c>
      <c r="H81" s="5"/>
    </row>
    <row r="82" spans="1:8" s="7" customFormat="1" x14ac:dyDescent="0.25">
      <c r="A82" s="6"/>
      <c r="E82" s="9">
        <f>SUM(D60:D61)</f>
        <v>86834</v>
      </c>
      <c r="F82" s="11"/>
      <c r="G82" s="11"/>
      <c r="H82" s="9">
        <f>SUM(G60:G81)</f>
        <v>652494740</v>
      </c>
    </row>
    <row r="83" spans="1:8" x14ac:dyDescent="0.25">
      <c r="A83" s="2" t="s">
        <v>48</v>
      </c>
    </row>
    <row r="84" spans="1:8" x14ac:dyDescent="0.25">
      <c r="C84" t="s">
        <v>19</v>
      </c>
      <c r="D84" s="1">
        <v>5103</v>
      </c>
      <c r="F84" s="4" t="s">
        <v>61</v>
      </c>
      <c r="G84" s="5">
        <v>5280000</v>
      </c>
    </row>
    <row r="85" spans="1:8" s="7" customFormat="1" x14ac:dyDescent="0.25">
      <c r="A85" s="6"/>
      <c r="E85" s="9">
        <f>SUM(D84)</f>
        <v>5103</v>
      </c>
      <c r="F85" s="11"/>
      <c r="G85" s="11"/>
      <c r="H85" s="9">
        <f>SUM(G84)</f>
        <v>5280000</v>
      </c>
    </row>
    <row r="86" spans="1:8" x14ac:dyDescent="0.25">
      <c r="A86" s="2" t="s">
        <v>49</v>
      </c>
    </row>
    <row r="87" spans="1:8" x14ac:dyDescent="0.25">
      <c r="F87" s="4" t="s">
        <v>87</v>
      </c>
      <c r="G87" s="4">
        <v>150</v>
      </c>
    </row>
    <row r="88" spans="1:8" x14ac:dyDescent="0.25">
      <c r="F88" s="4" t="s">
        <v>92</v>
      </c>
      <c r="G88" s="5">
        <v>264400000</v>
      </c>
    </row>
    <row r="89" spans="1:8" x14ac:dyDescent="0.25">
      <c r="F89" s="4" t="s">
        <v>93</v>
      </c>
      <c r="G89" s="5">
        <v>380000000</v>
      </c>
    </row>
    <row r="90" spans="1:8" x14ac:dyDescent="0.25">
      <c r="F90" s="4" t="s">
        <v>94</v>
      </c>
      <c r="G90" s="5">
        <v>126800</v>
      </c>
    </row>
    <row r="91" spans="1:8" x14ac:dyDescent="0.25">
      <c r="F91" s="4" t="s">
        <v>95</v>
      </c>
      <c r="G91" s="5">
        <v>189000</v>
      </c>
    </row>
    <row r="93" spans="1:8" s="7" customFormat="1" x14ac:dyDescent="0.25">
      <c r="A93" s="6"/>
      <c r="E93" s="6"/>
      <c r="F93" s="11"/>
      <c r="G93" s="11"/>
      <c r="H93" s="9">
        <f>SUM(G87:G92)</f>
        <v>644715950</v>
      </c>
    </row>
    <row r="94" spans="1:8" x14ac:dyDescent="0.25">
      <c r="A94" s="2" t="s">
        <v>50</v>
      </c>
      <c r="H94" s="3"/>
    </row>
    <row r="95" spans="1:8" x14ac:dyDescent="0.25">
      <c r="F95" s="4" t="s">
        <v>88</v>
      </c>
      <c r="G95" s="5">
        <v>4000000</v>
      </c>
    </row>
    <row r="96" spans="1:8" s="7" customFormat="1" x14ac:dyDescent="0.25">
      <c r="A96" s="6"/>
      <c r="E96" s="6"/>
      <c r="F96" s="11"/>
      <c r="G96" s="11"/>
      <c r="H96" s="9">
        <f>SUM(G95)</f>
        <v>4000000</v>
      </c>
    </row>
    <row r="97" spans="1:10" x14ac:dyDescent="0.25">
      <c r="A97" s="2" t="s">
        <v>51</v>
      </c>
    </row>
    <row r="98" spans="1:10" x14ac:dyDescent="0.25">
      <c r="F98" s="4" t="s">
        <v>54</v>
      </c>
      <c r="G98" s="4">
        <v>410</v>
      </c>
      <c r="I98" s="12">
        <v>41349</v>
      </c>
      <c r="J98">
        <v>17</v>
      </c>
    </row>
    <row r="99" spans="1:10" x14ac:dyDescent="0.25">
      <c r="F99" s="4" t="s">
        <v>34</v>
      </c>
      <c r="G99" s="5">
        <v>3200</v>
      </c>
      <c r="H99" s="5"/>
    </row>
    <row r="100" spans="1:10" x14ac:dyDescent="0.25">
      <c r="F100" s="4" t="s">
        <v>35</v>
      </c>
      <c r="G100" s="5">
        <v>11490</v>
      </c>
      <c r="H100" s="5"/>
    </row>
    <row r="101" spans="1:10" x14ac:dyDescent="0.25">
      <c r="F101" s="4" t="s">
        <v>55</v>
      </c>
      <c r="G101" s="5">
        <v>16200000</v>
      </c>
      <c r="H101" s="5"/>
    </row>
    <row r="102" spans="1:10" x14ac:dyDescent="0.25">
      <c r="F102" s="4" t="s">
        <v>56</v>
      </c>
      <c r="G102" s="5">
        <v>1430000</v>
      </c>
      <c r="H102" s="5"/>
    </row>
    <row r="103" spans="1:10" x14ac:dyDescent="0.25">
      <c r="F103" s="4" t="s">
        <v>57</v>
      </c>
      <c r="G103" s="5">
        <v>240000</v>
      </c>
      <c r="H103" s="5"/>
    </row>
    <row r="104" spans="1:10" x14ac:dyDescent="0.25">
      <c r="F104" s="4" t="s">
        <v>58</v>
      </c>
      <c r="G104" s="5">
        <v>160000</v>
      </c>
      <c r="H104" s="5"/>
    </row>
    <row r="105" spans="1:10" x14ac:dyDescent="0.25">
      <c r="F105" s="4" t="s">
        <v>59</v>
      </c>
      <c r="G105" s="5">
        <v>730000</v>
      </c>
      <c r="H105" s="5"/>
    </row>
    <row r="106" spans="1:10" x14ac:dyDescent="0.25">
      <c r="F106" s="4" t="s">
        <v>60</v>
      </c>
      <c r="G106" s="4">
        <v>531</v>
      </c>
    </row>
    <row r="107" spans="1:10" s="7" customFormat="1" x14ac:dyDescent="0.25">
      <c r="A107" s="6"/>
      <c r="E107" s="6"/>
      <c r="F107" s="11"/>
      <c r="G107" s="11"/>
      <c r="H107" s="9">
        <f>SUM(G98:G106)</f>
        <v>18775631</v>
      </c>
    </row>
    <row r="108" spans="1:10" x14ac:dyDescent="0.25">
      <c r="A108" s="2" t="s">
        <v>52</v>
      </c>
      <c r="H108" s="3"/>
    </row>
    <row r="109" spans="1:10" x14ac:dyDescent="0.25">
      <c r="F109" s="4" t="s">
        <v>83</v>
      </c>
      <c r="G109" s="5">
        <v>5000</v>
      </c>
    </row>
    <row r="110" spans="1:10" x14ac:dyDescent="0.25">
      <c r="F110" s="4" t="s">
        <v>84</v>
      </c>
      <c r="G110" s="5">
        <v>6200</v>
      </c>
    </row>
    <row r="111" spans="1:10" x14ac:dyDescent="0.25">
      <c r="F111" s="4" t="s">
        <v>86</v>
      </c>
      <c r="G111" s="5">
        <v>1830000</v>
      </c>
    </row>
    <row r="112" spans="1:10" x14ac:dyDescent="0.25">
      <c r="F112" s="4" t="s">
        <v>85</v>
      </c>
      <c r="G112" s="5">
        <v>99</v>
      </c>
    </row>
    <row r="113" spans="1:8" s="7" customFormat="1" x14ac:dyDescent="0.25">
      <c r="A113" s="6"/>
      <c r="E113" s="6"/>
      <c r="F113" s="11"/>
      <c r="G113" s="10"/>
      <c r="H113" s="9">
        <f>SUM(G109:G112)</f>
        <v>1841299</v>
      </c>
    </row>
    <row r="114" spans="1:8" x14ac:dyDescent="0.25">
      <c r="A114" s="2" t="s">
        <v>53</v>
      </c>
    </row>
    <row r="115" spans="1:8" x14ac:dyDescent="0.25">
      <c r="F115" s="4" t="s">
        <v>89</v>
      </c>
      <c r="G115" s="5">
        <v>130000</v>
      </c>
    </row>
    <row r="116" spans="1:8" x14ac:dyDescent="0.25">
      <c r="F116" s="4" t="s">
        <v>90</v>
      </c>
      <c r="G116" s="5">
        <v>16900</v>
      </c>
    </row>
    <row r="117" spans="1:8" x14ac:dyDescent="0.25">
      <c r="F117" s="4" t="s">
        <v>91</v>
      </c>
      <c r="G117" s="5">
        <v>600300000</v>
      </c>
    </row>
    <row r="118" spans="1:8" s="7" customFormat="1" x14ac:dyDescent="0.25">
      <c r="A118" s="6"/>
      <c r="E118" s="6"/>
      <c r="F118" s="11"/>
      <c r="G118" s="11"/>
      <c r="H118" s="9">
        <f>SUM(G115:G117)</f>
        <v>600446900</v>
      </c>
    </row>
  </sheetData>
  <pageMargins left="0.7" right="0.7" top="0.75" bottom="0.75" header="0.3" footer="0.3"/>
  <pageSetup scale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Nickerson</dc:creator>
  <cp:lastModifiedBy>Danielle Nickerson</cp:lastModifiedBy>
  <cp:lastPrinted>2013-12-09T18:08:39Z</cp:lastPrinted>
  <dcterms:created xsi:type="dcterms:W3CDTF">2013-12-02T14:34:11Z</dcterms:created>
  <dcterms:modified xsi:type="dcterms:W3CDTF">2014-01-08T20:22:20Z</dcterms:modified>
</cp:coreProperties>
</file>